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11214 Cy5 ladder with yKER 136to225Y/Measurements/Boxes yKER/"/>
    </mc:Choice>
  </mc:AlternateContent>
  <xr:revisionPtr revIDLastSave="0" documentId="13_ncr:40009_{A9B6F32C-3EAA-524C-BC3A-F0D1815D7BC6}" xr6:coauthVersionLast="47" xr6:coauthVersionMax="47" xr10:uidLastSave="{00000000-0000-0000-0000-000000000000}"/>
  <bookViews>
    <workbookView xWindow="13720" yWindow="500" windowWidth="19860" windowHeight="17440" activeTab="1"/>
  </bookViews>
  <sheets>
    <sheet name="211214 Cy5 ladder EMSA with yKE" sheetId="1" r:id="rId1"/>
    <sheet name="App 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H48" i="2" s="1"/>
  <c r="G49" i="2"/>
  <c r="H49" i="2" s="1"/>
  <c r="G50" i="2"/>
  <c r="H50" i="2" s="1"/>
  <c r="G51" i="2"/>
  <c r="H51" i="2" s="1"/>
  <c r="G52" i="2"/>
  <c r="G43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52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G4" i="2"/>
  <c r="G5" i="2"/>
  <c r="G6" i="2"/>
  <c r="G7" i="2"/>
  <c r="G8" i="2"/>
  <c r="G9" i="2"/>
  <c r="G10" i="2"/>
  <c r="G11" i="2"/>
  <c r="G12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3" i="2"/>
</calcChain>
</file>

<file path=xl/sharedStrings.xml><?xml version="1.0" encoding="utf-8"?>
<sst xmlns="http://schemas.openxmlformats.org/spreadsheetml/2006/main" count="182" uniqueCount="80">
  <si>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</si>
  <si>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</si>
  <si>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</si>
  <si>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</si>
  <si>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</si>
  <si>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</si>
  <si>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</si>
  <si>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</si>
  <si>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</si>
  <si>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</si>
  <si>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</si>
  <si>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</si>
  <si>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</si>
  <si>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</si>
  <si>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</si>
  <si>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</si>
  <si>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</si>
  <si>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</si>
  <si>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</si>
  <si>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</si>
  <si>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</si>
  <si>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</si>
  <si>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</si>
  <si>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</si>
  <si>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</si>
  <si>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</si>
  <si>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</si>
  <si>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</si>
  <si>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</si>
  <si>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</si>
  <si>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</si>
  <si>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</si>
  <si>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</si>
  <si>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</si>
  <si>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</si>
  <si>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</si>
  <si>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</si>
  <si>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</si>
  <si>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</si>
  <si>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</si>
  <si>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</si>
  <si>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</si>
  <si>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</si>
  <si>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</si>
  <si>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</si>
  <si>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</si>
  <si>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</si>
  <si>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</si>
  <si>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</si>
  <si>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</si>
  <si>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</si>
  <si>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</si>
  <si>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</si>
  <si>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</si>
  <si>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</si>
  <si>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</si>
  <si>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</si>
  <si>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</si>
  <si>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</si>
  <si>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</si>
  <si>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</si>
  <si>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</si>
  <si>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</si>
  <si>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</si>
  <si>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</si>
  <si>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</si>
  <si>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</si>
  <si>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</si>
  <si>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</si>
  <si>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</si>
  <si>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</si>
  <si>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</si>
  <si>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</si>
  <si>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</si>
  <si>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</si>
  <si>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</si>
  <si>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</si>
  <si>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</si>
  <si>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</si>
  <si>
    <t>Backg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</si>
</sst>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3221025</v>
      </c>
      <c r="D2">
        <v>0</v>
      </c>
      <c r="E2">
        <v>0</v>
      </c>
      <c r="F2" t="s">
        <v>21</v>
      </c>
      <c r="G2">
        <v>349</v>
      </c>
      <c r="H2">
        <v>387.14</v>
      </c>
      <c r="I2">
        <v>117</v>
      </c>
      <c r="J2">
        <v>248.16</v>
      </c>
      <c r="K2">
        <v>61584.92</v>
      </c>
      <c r="L2">
        <v>1167</v>
      </c>
      <c r="M2">
        <v>59</v>
      </c>
      <c r="N2">
        <v>4.0599999999999996</v>
      </c>
      <c r="O2">
        <v>8320</v>
      </c>
      <c r="P2">
        <v>542</v>
      </c>
      <c r="Q2">
        <v>1410</v>
      </c>
      <c r="R2">
        <v>130</v>
      </c>
      <c r="S2">
        <v>64</v>
      </c>
      <c r="T2">
        <v>8320</v>
      </c>
    </row>
    <row r="3" spans="2:21" x14ac:dyDescent="0.2">
      <c r="B3" t="s">
        <v>22</v>
      </c>
      <c r="C3">
        <v>1107444</v>
      </c>
      <c r="D3">
        <v>0</v>
      </c>
      <c r="E3">
        <v>0</v>
      </c>
      <c r="F3" t="s">
        <v>21</v>
      </c>
      <c r="G3">
        <v>121</v>
      </c>
      <c r="H3">
        <v>133.11000000000001</v>
      </c>
      <c r="I3">
        <v>89</v>
      </c>
      <c r="J3">
        <v>50.95</v>
      </c>
      <c r="K3">
        <v>2595.58</v>
      </c>
      <c r="L3">
        <v>1006</v>
      </c>
      <c r="M3">
        <v>58</v>
      </c>
      <c r="N3">
        <v>1.39</v>
      </c>
      <c r="O3">
        <v>8320</v>
      </c>
      <c r="P3">
        <v>672</v>
      </c>
      <c r="Q3">
        <v>1410</v>
      </c>
      <c r="R3">
        <v>130</v>
      </c>
      <c r="S3">
        <v>64</v>
      </c>
      <c r="T3">
        <v>8320</v>
      </c>
    </row>
    <row r="4" spans="2:21" x14ac:dyDescent="0.2">
      <c r="B4" t="s">
        <v>23</v>
      </c>
      <c r="C4">
        <v>769363</v>
      </c>
      <c r="D4">
        <v>0</v>
      </c>
      <c r="E4">
        <v>0</v>
      </c>
      <c r="F4" t="s">
        <v>21</v>
      </c>
      <c r="G4">
        <v>90</v>
      </c>
      <c r="H4">
        <v>91.77</v>
      </c>
      <c r="I4">
        <v>84</v>
      </c>
      <c r="J4">
        <v>14.08</v>
      </c>
      <c r="K4">
        <v>198.31</v>
      </c>
      <c r="L4">
        <v>150</v>
      </c>
      <c r="M4">
        <v>55</v>
      </c>
      <c r="N4">
        <v>0.97</v>
      </c>
      <c r="O4">
        <v>8384</v>
      </c>
      <c r="P4">
        <v>802</v>
      </c>
      <c r="Q4">
        <v>1410</v>
      </c>
      <c r="R4">
        <v>131</v>
      </c>
      <c r="S4">
        <v>64</v>
      </c>
      <c r="T4">
        <v>8384</v>
      </c>
    </row>
    <row r="5" spans="2:21" x14ac:dyDescent="0.2">
      <c r="B5" t="s">
        <v>24</v>
      </c>
      <c r="C5">
        <v>729530</v>
      </c>
      <c r="D5">
        <v>0</v>
      </c>
      <c r="E5">
        <v>0</v>
      </c>
      <c r="F5" t="s">
        <v>21</v>
      </c>
      <c r="G5">
        <v>87</v>
      </c>
      <c r="H5">
        <v>87.68</v>
      </c>
      <c r="I5">
        <v>91</v>
      </c>
      <c r="J5">
        <v>10.41</v>
      </c>
      <c r="K5">
        <v>108.28</v>
      </c>
      <c r="L5">
        <v>169</v>
      </c>
      <c r="M5">
        <v>56</v>
      </c>
      <c r="N5">
        <v>0.92</v>
      </c>
      <c r="O5">
        <v>8320</v>
      </c>
      <c r="P5">
        <v>933</v>
      </c>
      <c r="Q5">
        <v>1410</v>
      </c>
      <c r="R5">
        <v>130</v>
      </c>
      <c r="S5">
        <v>64</v>
      </c>
      <c r="T5">
        <v>8320</v>
      </c>
    </row>
    <row r="6" spans="2:21" x14ac:dyDescent="0.2">
      <c r="B6" t="s">
        <v>25</v>
      </c>
      <c r="C6">
        <v>721031</v>
      </c>
      <c r="D6">
        <v>0</v>
      </c>
      <c r="E6">
        <v>0</v>
      </c>
      <c r="F6" t="s">
        <v>21</v>
      </c>
      <c r="G6">
        <v>87</v>
      </c>
      <c r="H6">
        <v>86.66</v>
      </c>
      <c r="I6">
        <v>87</v>
      </c>
      <c r="J6">
        <v>9.1999999999999993</v>
      </c>
      <c r="K6">
        <v>84.7</v>
      </c>
      <c r="L6">
        <v>123</v>
      </c>
      <c r="M6">
        <v>50</v>
      </c>
      <c r="N6">
        <v>0.91</v>
      </c>
      <c r="O6">
        <v>8320</v>
      </c>
      <c r="P6">
        <v>1063</v>
      </c>
      <c r="Q6">
        <v>1410</v>
      </c>
      <c r="R6">
        <v>130</v>
      </c>
      <c r="S6">
        <v>64</v>
      </c>
      <c r="T6">
        <v>8320</v>
      </c>
    </row>
    <row r="7" spans="2:21" x14ac:dyDescent="0.2">
      <c r="B7" t="s">
        <v>26</v>
      </c>
      <c r="C7">
        <v>715074</v>
      </c>
      <c r="D7">
        <v>0</v>
      </c>
      <c r="E7">
        <v>0</v>
      </c>
      <c r="F7" t="s">
        <v>21</v>
      </c>
      <c r="G7">
        <v>86</v>
      </c>
      <c r="H7">
        <v>85.95</v>
      </c>
      <c r="I7">
        <v>84</v>
      </c>
      <c r="J7">
        <v>9.4499999999999993</v>
      </c>
      <c r="K7">
        <v>89.3</v>
      </c>
      <c r="L7">
        <v>129</v>
      </c>
      <c r="M7">
        <v>56</v>
      </c>
      <c r="N7">
        <v>0.9</v>
      </c>
      <c r="O7">
        <v>8320</v>
      </c>
      <c r="P7">
        <v>1193</v>
      </c>
      <c r="Q7">
        <v>1410</v>
      </c>
      <c r="R7">
        <v>130</v>
      </c>
      <c r="S7">
        <v>64</v>
      </c>
      <c r="T7">
        <v>8320</v>
      </c>
    </row>
    <row r="8" spans="2:21" x14ac:dyDescent="0.2">
      <c r="B8" t="s">
        <v>27</v>
      </c>
      <c r="C8">
        <v>704560</v>
      </c>
      <c r="D8">
        <v>0</v>
      </c>
      <c r="E8">
        <v>0</v>
      </c>
      <c r="F8" t="s">
        <v>21</v>
      </c>
      <c r="G8">
        <v>84</v>
      </c>
      <c r="H8">
        <v>84.68</v>
      </c>
      <c r="I8">
        <v>80</v>
      </c>
      <c r="J8">
        <v>12.02</v>
      </c>
      <c r="K8">
        <v>144.56</v>
      </c>
      <c r="L8">
        <v>203</v>
      </c>
      <c r="M8">
        <v>53</v>
      </c>
      <c r="N8">
        <v>0.89</v>
      </c>
      <c r="O8">
        <v>8320</v>
      </c>
      <c r="P8">
        <v>1323</v>
      </c>
      <c r="Q8">
        <v>1410</v>
      </c>
      <c r="R8">
        <v>130</v>
      </c>
      <c r="S8">
        <v>64</v>
      </c>
      <c r="T8">
        <v>8320</v>
      </c>
    </row>
    <row r="9" spans="2:21" x14ac:dyDescent="0.2">
      <c r="B9" t="s">
        <v>28</v>
      </c>
      <c r="C9">
        <v>653208</v>
      </c>
      <c r="D9">
        <v>0</v>
      </c>
      <c r="E9">
        <v>0</v>
      </c>
      <c r="F9" t="s">
        <v>21</v>
      </c>
      <c r="G9">
        <v>78</v>
      </c>
      <c r="H9">
        <v>77.91</v>
      </c>
      <c r="I9">
        <v>76</v>
      </c>
      <c r="J9">
        <v>9.6300000000000008</v>
      </c>
      <c r="K9">
        <v>92.77</v>
      </c>
      <c r="L9">
        <v>114</v>
      </c>
      <c r="M9">
        <v>42</v>
      </c>
      <c r="N9">
        <v>0.82</v>
      </c>
      <c r="O9">
        <v>8384</v>
      </c>
      <c r="P9">
        <v>1453</v>
      </c>
      <c r="Q9">
        <v>1410</v>
      </c>
      <c r="R9">
        <v>131</v>
      </c>
      <c r="S9">
        <v>64</v>
      </c>
      <c r="T9">
        <v>8384</v>
      </c>
    </row>
    <row r="10" spans="2:21" x14ac:dyDescent="0.2">
      <c r="B10" t="s">
        <v>29</v>
      </c>
      <c r="C10">
        <v>652192</v>
      </c>
      <c r="D10">
        <v>0</v>
      </c>
      <c r="E10">
        <v>0</v>
      </c>
      <c r="F10" t="s">
        <v>21</v>
      </c>
      <c r="G10">
        <v>78</v>
      </c>
      <c r="H10">
        <v>78.39</v>
      </c>
      <c r="I10">
        <v>80</v>
      </c>
      <c r="J10">
        <v>9.1300000000000008</v>
      </c>
      <c r="K10">
        <v>83.32</v>
      </c>
      <c r="L10">
        <v>110</v>
      </c>
      <c r="M10">
        <v>47</v>
      </c>
      <c r="N10">
        <v>0.82</v>
      </c>
      <c r="O10">
        <v>8320</v>
      </c>
      <c r="P10">
        <v>1584</v>
      </c>
      <c r="Q10">
        <v>1410</v>
      </c>
      <c r="R10">
        <v>130</v>
      </c>
      <c r="S10">
        <v>64</v>
      </c>
      <c r="T10">
        <v>8320</v>
      </c>
    </row>
    <row r="11" spans="2:21" x14ac:dyDescent="0.2">
      <c r="B11" t="s">
        <v>30</v>
      </c>
      <c r="C11">
        <v>646489</v>
      </c>
      <c r="D11">
        <v>0</v>
      </c>
      <c r="E11">
        <v>0</v>
      </c>
      <c r="F11" t="s">
        <v>21</v>
      </c>
      <c r="G11">
        <v>77</v>
      </c>
      <c r="H11">
        <v>77.7</v>
      </c>
      <c r="I11">
        <v>78</v>
      </c>
      <c r="J11">
        <v>9.4600000000000009</v>
      </c>
      <c r="K11">
        <v>89.54</v>
      </c>
      <c r="L11">
        <v>119</v>
      </c>
      <c r="M11">
        <v>37</v>
      </c>
      <c r="N11">
        <v>0.81</v>
      </c>
      <c r="O11">
        <v>8320</v>
      </c>
      <c r="P11">
        <v>1714</v>
      </c>
      <c r="Q11">
        <v>1410</v>
      </c>
      <c r="R11">
        <v>130</v>
      </c>
      <c r="S11">
        <v>64</v>
      </c>
      <c r="T11">
        <v>8320</v>
      </c>
    </row>
    <row r="12" spans="2:21" x14ac:dyDescent="0.2">
      <c r="B12" t="s">
        <v>31</v>
      </c>
      <c r="C12">
        <v>2222412</v>
      </c>
      <c r="D12">
        <v>0</v>
      </c>
      <c r="E12">
        <v>0</v>
      </c>
      <c r="F12" t="s">
        <v>21</v>
      </c>
      <c r="G12">
        <v>364</v>
      </c>
      <c r="H12">
        <v>388.53</v>
      </c>
      <c r="I12">
        <v>227</v>
      </c>
      <c r="J12">
        <v>188.93</v>
      </c>
      <c r="K12">
        <v>35693.9</v>
      </c>
      <c r="L12">
        <v>835</v>
      </c>
      <c r="M12">
        <v>64</v>
      </c>
      <c r="N12">
        <v>2.8</v>
      </c>
      <c r="O12">
        <v>5720</v>
      </c>
      <c r="P12">
        <v>545</v>
      </c>
      <c r="Q12">
        <v>1466</v>
      </c>
      <c r="R12">
        <v>130</v>
      </c>
      <c r="S12">
        <v>44</v>
      </c>
      <c r="T12">
        <v>5720</v>
      </c>
    </row>
    <row r="13" spans="2:21" x14ac:dyDescent="0.2">
      <c r="B13" t="s">
        <v>32</v>
      </c>
      <c r="C13">
        <v>1061961</v>
      </c>
      <c r="D13">
        <v>0</v>
      </c>
      <c r="E13">
        <v>0</v>
      </c>
      <c r="F13" t="s">
        <v>21</v>
      </c>
      <c r="G13">
        <v>180</v>
      </c>
      <c r="H13">
        <v>185.66</v>
      </c>
      <c r="I13">
        <v>133</v>
      </c>
      <c r="J13">
        <v>66.81</v>
      </c>
      <c r="K13">
        <v>4463.29</v>
      </c>
      <c r="L13">
        <v>413</v>
      </c>
      <c r="M13">
        <v>55</v>
      </c>
      <c r="N13">
        <v>1.34</v>
      </c>
      <c r="O13">
        <v>5720</v>
      </c>
      <c r="P13">
        <v>675</v>
      </c>
      <c r="Q13">
        <v>1466</v>
      </c>
      <c r="R13">
        <v>130</v>
      </c>
      <c r="S13">
        <v>44</v>
      </c>
      <c r="T13">
        <v>5720</v>
      </c>
    </row>
    <row r="14" spans="2:21" x14ac:dyDescent="0.2">
      <c r="B14" t="s">
        <v>33</v>
      </c>
      <c r="C14">
        <v>615707</v>
      </c>
      <c r="D14">
        <v>0</v>
      </c>
      <c r="E14">
        <v>0</v>
      </c>
      <c r="F14" t="s">
        <v>21</v>
      </c>
      <c r="G14">
        <v>105</v>
      </c>
      <c r="H14">
        <v>107.64</v>
      </c>
      <c r="I14">
        <v>104</v>
      </c>
      <c r="J14">
        <v>19.77</v>
      </c>
      <c r="K14">
        <v>390.97</v>
      </c>
      <c r="L14">
        <v>183</v>
      </c>
      <c r="M14">
        <v>60</v>
      </c>
      <c r="N14">
        <v>0.78</v>
      </c>
      <c r="O14">
        <v>5720</v>
      </c>
      <c r="P14">
        <v>805</v>
      </c>
      <c r="Q14">
        <v>1466</v>
      </c>
      <c r="R14">
        <v>130</v>
      </c>
      <c r="S14">
        <v>44</v>
      </c>
      <c r="T14">
        <v>5720</v>
      </c>
    </row>
    <row r="15" spans="2:21" x14ac:dyDescent="0.2">
      <c r="B15" t="s">
        <v>34</v>
      </c>
      <c r="C15">
        <v>543865</v>
      </c>
      <c r="D15">
        <v>0</v>
      </c>
      <c r="E15">
        <v>0</v>
      </c>
      <c r="F15" t="s">
        <v>21</v>
      </c>
      <c r="G15">
        <v>95</v>
      </c>
      <c r="H15">
        <v>95.08</v>
      </c>
      <c r="I15">
        <v>101</v>
      </c>
      <c r="J15">
        <v>12.99</v>
      </c>
      <c r="K15">
        <v>168.66</v>
      </c>
      <c r="L15">
        <v>141</v>
      </c>
      <c r="M15">
        <v>57</v>
      </c>
      <c r="N15">
        <v>0.68</v>
      </c>
      <c r="O15">
        <v>5720</v>
      </c>
      <c r="P15">
        <v>935</v>
      </c>
      <c r="Q15">
        <v>1466</v>
      </c>
      <c r="R15">
        <v>130</v>
      </c>
      <c r="S15">
        <v>44</v>
      </c>
      <c r="T15">
        <v>5720</v>
      </c>
    </row>
    <row r="16" spans="2:21" x14ac:dyDescent="0.2">
      <c r="B16" t="s">
        <v>35</v>
      </c>
      <c r="C16">
        <v>532219</v>
      </c>
      <c r="D16">
        <v>0</v>
      </c>
      <c r="E16">
        <v>0</v>
      </c>
      <c r="F16" t="s">
        <v>21</v>
      </c>
      <c r="G16">
        <v>93</v>
      </c>
      <c r="H16">
        <v>93.05</v>
      </c>
      <c r="I16">
        <v>91</v>
      </c>
      <c r="J16">
        <v>11.32</v>
      </c>
      <c r="K16">
        <v>128.21</v>
      </c>
      <c r="L16">
        <v>145</v>
      </c>
      <c r="M16">
        <v>55</v>
      </c>
      <c r="N16">
        <v>0.67</v>
      </c>
      <c r="O16">
        <v>5720</v>
      </c>
      <c r="P16">
        <v>1065</v>
      </c>
      <c r="Q16">
        <v>1466</v>
      </c>
      <c r="R16">
        <v>130</v>
      </c>
      <c r="S16">
        <v>44</v>
      </c>
      <c r="T16">
        <v>5720</v>
      </c>
    </row>
    <row r="17" spans="2:20" x14ac:dyDescent="0.2">
      <c r="B17" t="s">
        <v>36</v>
      </c>
      <c r="C17">
        <v>529105</v>
      </c>
      <c r="D17">
        <v>0</v>
      </c>
      <c r="E17">
        <v>0</v>
      </c>
      <c r="F17" t="s">
        <v>21</v>
      </c>
      <c r="G17">
        <v>92</v>
      </c>
      <c r="H17">
        <v>92.5</v>
      </c>
      <c r="I17">
        <v>93</v>
      </c>
      <c r="J17">
        <v>11.03</v>
      </c>
      <c r="K17">
        <v>121.57</v>
      </c>
      <c r="L17">
        <v>136</v>
      </c>
      <c r="M17">
        <v>56</v>
      </c>
      <c r="N17">
        <v>0.67</v>
      </c>
      <c r="O17">
        <v>5720</v>
      </c>
      <c r="P17">
        <v>1195</v>
      </c>
      <c r="Q17">
        <v>1466</v>
      </c>
      <c r="R17">
        <v>130</v>
      </c>
      <c r="S17">
        <v>44</v>
      </c>
      <c r="T17">
        <v>5720</v>
      </c>
    </row>
    <row r="18" spans="2:20" x14ac:dyDescent="0.2">
      <c r="B18" t="s">
        <v>37</v>
      </c>
      <c r="C18">
        <v>499238</v>
      </c>
      <c r="D18">
        <v>0</v>
      </c>
      <c r="E18">
        <v>0</v>
      </c>
      <c r="F18" t="s">
        <v>21</v>
      </c>
      <c r="G18">
        <v>87</v>
      </c>
      <c r="H18">
        <v>87.28</v>
      </c>
      <c r="I18">
        <v>84</v>
      </c>
      <c r="J18">
        <v>11.51</v>
      </c>
      <c r="K18">
        <v>132.38999999999999</v>
      </c>
      <c r="L18">
        <v>135</v>
      </c>
      <c r="M18">
        <v>47</v>
      </c>
      <c r="N18">
        <v>0.63</v>
      </c>
      <c r="O18">
        <v>5720</v>
      </c>
      <c r="P18">
        <v>1325</v>
      </c>
      <c r="Q18">
        <v>1466</v>
      </c>
      <c r="R18">
        <v>130</v>
      </c>
      <c r="S18">
        <v>44</v>
      </c>
      <c r="T18">
        <v>5720</v>
      </c>
    </row>
    <row r="19" spans="2:20" x14ac:dyDescent="0.2">
      <c r="B19" t="s">
        <v>38</v>
      </c>
      <c r="C19">
        <v>464589</v>
      </c>
      <c r="D19">
        <v>0</v>
      </c>
      <c r="E19">
        <v>0</v>
      </c>
      <c r="F19" t="s">
        <v>21</v>
      </c>
      <c r="G19">
        <v>81</v>
      </c>
      <c r="H19">
        <v>81.22</v>
      </c>
      <c r="I19">
        <v>79</v>
      </c>
      <c r="J19">
        <v>10.32</v>
      </c>
      <c r="K19">
        <v>106.58</v>
      </c>
      <c r="L19">
        <v>124</v>
      </c>
      <c r="M19">
        <v>47</v>
      </c>
      <c r="N19">
        <v>0.59</v>
      </c>
      <c r="O19">
        <v>5720</v>
      </c>
      <c r="P19">
        <v>1455</v>
      </c>
      <c r="Q19">
        <v>1466</v>
      </c>
      <c r="R19">
        <v>130</v>
      </c>
      <c r="S19">
        <v>44</v>
      </c>
      <c r="T19">
        <v>5720</v>
      </c>
    </row>
    <row r="20" spans="2:20" x14ac:dyDescent="0.2">
      <c r="B20" t="s">
        <v>39</v>
      </c>
      <c r="C20">
        <v>469765</v>
      </c>
      <c r="D20">
        <v>0</v>
      </c>
      <c r="E20">
        <v>0</v>
      </c>
      <c r="F20" t="s">
        <v>21</v>
      </c>
      <c r="G20">
        <v>82</v>
      </c>
      <c r="H20">
        <v>82.13</v>
      </c>
      <c r="I20">
        <v>78</v>
      </c>
      <c r="J20">
        <v>10.5</v>
      </c>
      <c r="K20">
        <v>110.15</v>
      </c>
      <c r="L20">
        <v>138</v>
      </c>
      <c r="M20">
        <v>46</v>
      </c>
      <c r="N20">
        <v>0.59</v>
      </c>
      <c r="O20">
        <v>5720</v>
      </c>
      <c r="P20">
        <v>1585</v>
      </c>
      <c r="Q20">
        <v>1466</v>
      </c>
      <c r="R20">
        <v>130</v>
      </c>
      <c r="S20">
        <v>44</v>
      </c>
      <c r="T20">
        <v>5720</v>
      </c>
    </row>
    <row r="21" spans="2:20" x14ac:dyDescent="0.2">
      <c r="B21" t="s">
        <v>40</v>
      </c>
      <c r="C21">
        <v>463965</v>
      </c>
      <c r="D21">
        <v>0</v>
      </c>
      <c r="E21">
        <v>0</v>
      </c>
      <c r="F21" t="s">
        <v>21</v>
      </c>
      <c r="G21">
        <v>81</v>
      </c>
      <c r="H21">
        <v>81.11</v>
      </c>
      <c r="I21">
        <v>80</v>
      </c>
      <c r="J21">
        <v>9.36</v>
      </c>
      <c r="K21">
        <v>87.6</v>
      </c>
      <c r="L21">
        <v>115</v>
      </c>
      <c r="M21">
        <v>46</v>
      </c>
      <c r="N21">
        <v>0.57999999999999996</v>
      </c>
      <c r="O21">
        <v>5720</v>
      </c>
      <c r="P21">
        <v>1715</v>
      </c>
      <c r="Q21">
        <v>1466</v>
      </c>
      <c r="R21">
        <v>130</v>
      </c>
      <c r="S21">
        <v>44</v>
      </c>
      <c r="T21">
        <v>5720</v>
      </c>
    </row>
    <row r="22" spans="2:20" x14ac:dyDescent="0.2">
      <c r="B22" t="s">
        <v>41</v>
      </c>
      <c r="C22">
        <v>1910350</v>
      </c>
      <c r="D22">
        <v>0</v>
      </c>
      <c r="E22">
        <v>0</v>
      </c>
      <c r="F22" t="s">
        <v>21</v>
      </c>
      <c r="G22">
        <v>213</v>
      </c>
      <c r="H22">
        <v>243.05</v>
      </c>
      <c r="I22">
        <v>160</v>
      </c>
      <c r="J22">
        <v>109.47</v>
      </c>
      <c r="K22">
        <v>11983.16</v>
      </c>
      <c r="L22">
        <v>548</v>
      </c>
      <c r="M22">
        <v>56</v>
      </c>
      <c r="N22">
        <v>2.41</v>
      </c>
      <c r="O22">
        <v>7860</v>
      </c>
      <c r="P22">
        <v>543</v>
      </c>
      <c r="Q22">
        <v>1518</v>
      </c>
      <c r="R22">
        <v>131</v>
      </c>
      <c r="S22">
        <v>60</v>
      </c>
      <c r="T22">
        <v>7860</v>
      </c>
    </row>
    <row r="23" spans="2:20" x14ac:dyDescent="0.2">
      <c r="B23" t="s">
        <v>42</v>
      </c>
      <c r="C23">
        <v>1706962</v>
      </c>
      <c r="D23">
        <v>0</v>
      </c>
      <c r="E23">
        <v>0</v>
      </c>
      <c r="F23" t="s">
        <v>21</v>
      </c>
      <c r="G23">
        <v>196</v>
      </c>
      <c r="H23">
        <v>217.17</v>
      </c>
      <c r="I23">
        <v>114</v>
      </c>
      <c r="J23">
        <v>100.28</v>
      </c>
      <c r="K23">
        <v>10056.57</v>
      </c>
      <c r="L23">
        <v>516</v>
      </c>
      <c r="M23">
        <v>63</v>
      </c>
      <c r="N23">
        <v>2.15</v>
      </c>
      <c r="O23">
        <v>7860</v>
      </c>
      <c r="P23">
        <v>674</v>
      </c>
      <c r="Q23">
        <v>1518</v>
      </c>
      <c r="R23">
        <v>131</v>
      </c>
      <c r="S23">
        <v>60</v>
      </c>
      <c r="T23">
        <v>7860</v>
      </c>
    </row>
    <row r="24" spans="2:20" x14ac:dyDescent="0.2">
      <c r="B24" t="s">
        <v>43</v>
      </c>
      <c r="C24">
        <v>1163171</v>
      </c>
      <c r="D24">
        <v>0</v>
      </c>
      <c r="E24">
        <v>0</v>
      </c>
      <c r="F24" t="s">
        <v>21</v>
      </c>
      <c r="G24">
        <v>139</v>
      </c>
      <c r="H24">
        <v>147.99</v>
      </c>
      <c r="I24">
        <v>105</v>
      </c>
      <c r="J24">
        <v>46.72</v>
      </c>
      <c r="K24">
        <v>2182.63</v>
      </c>
      <c r="L24">
        <v>277</v>
      </c>
      <c r="M24">
        <v>67</v>
      </c>
      <c r="N24">
        <v>1.46</v>
      </c>
      <c r="O24">
        <v>7860</v>
      </c>
      <c r="P24">
        <v>805</v>
      </c>
      <c r="Q24">
        <v>1518</v>
      </c>
      <c r="R24">
        <v>131</v>
      </c>
      <c r="S24">
        <v>60</v>
      </c>
      <c r="T24">
        <v>7860</v>
      </c>
    </row>
    <row r="25" spans="2:20" x14ac:dyDescent="0.2">
      <c r="B25" t="s">
        <v>44</v>
      </c>
      <c r="C25">
        <v>814987</v>
      </c>
      <c r="D25">
        <v>0</v>
      </c>
      <c r="E25">
        <v>0</v>
      </c>
      <c r="F25" t="s">
        <v>21</v>
      </c>
      <c r="G25">
        <v>103</v>
      </c>
      <c r="H25">
        <v>103.69</v>
      </c>
      <c r="I25">
        <v>97</v>
      </c>
      <c r="J25">
        <v>16.34</v>
      </c>
      <c r="K25">
        <v>267.02</v>
      </c>
      <c r="L25">
        <v>167</v>
      </c>
      <c r="M25">
        <v>60</v>
      </c>
      <c r="N25">
        <v>1.03</v>
      </c>
      <c r="O25">
        <v>7860</v>
      </c>
      <c r="P25">
        <v>936</v>
      </c>
      <c r="Q25">
        <v>1518</v>
      </c>
      <c r="R25">
        <v>131</v>
      </c>
      <c r="S25">
        <v>60</v>
      </c>
      <c r="T25">
        <v>7860</v>
      </c>
    </row>
    <row r="26" spans="2:20" x14ac:dyDescent="0.2">
      <c r="B26" t="s">
        <v>45</v>
      </c>
      <c r="C26">
        <v>780837</v>
      </c>
      <c r="D26">
        <v>0</v>
      </c>
      <c r="E26">
        <v>0</v>
      </c>
      <c r="F26" t="s">
        <v>21</v>
      </c>
      <c r="G26">
        <v>98</v>
      </c>
      <c r="H26">
        <v>99.34</v>
      </c>
      <c r="I26">
        <v>92</v>
      </c>
      <c r="J26">
        <v>13.92</v>
      </c>
      <c r="K26">
        <v>193.78</v>
      </c>
      <c r="L26">
        <v>157</v>
      </c>
      <c r="M26">
        <v>58</v>
      </c>
      <c r="N26">
        <v>0.98</v>
      </c>
      <c r="O26">
        <v>7860</v>
      </c>
      <c r="P26">
        <v>1067</v>
      </c>
      <c r="Q26">
        <v>1518</v>
      </c>
      <c r="R26">
        <v>131</v>
      </c>
      <c r="S26">
        <v>60</v>
      </c>
      <c r="T26">
        <v>7860</v>
      </c>
    </row>
    <row r="27" spans="2:20" x14ac:dyDescent="0.2">
      <c r="B27" t="s">
        <v>46</v>
      </c>
      <c r="C27">
        <v>740900</v>
      </c>
      <c r="D27">
        <v>0</v>
      </c>
      <c r="E27">
        <v>0</v>
      </c>
      <c r="F27" t="s">
        <v>21</v>
      </c>
      <c r="G27">
        <v>94</v>
      </c>
      <c r="H27">
        <v>94.26</v>
      </c>
      <c r="I27">
        <v>95</v>
      </c>
      <c r="J27">
        <v>11.36</v>
      </c>
      <c r="K27">
        <v>129.05000000000001</v>
      </c>
      <c r="L27">
        <v>141</v>
      </c>
      <c r="M27">
        <v>51</v>
      </c>
      <c r="N27">
        <v>0.93</v>
      </c>
      <c r="O27">
        <v>7860</v>
      </c>
      <c r="P27">
        <v>1198</v>
      </c>
      <c r="Q27">
        <v>1518</v>
      </c>
      <c r="R27">
        <v>131</v>
      </c>
      <c r="S27">
        <v>60</v>
      </c>
      <c r="T27">
        <v>7860</v>
      </c>
    </row>
    <row r="28" spans="2:20" x14ac:dyDescent="0.2">
      <c r="B28" t="s">
        <v>47</v>
      </c>
      <c r="C28">
        <v>686271</v>
      </c>
      <c r="D28">
        <v>0</v>
      </c>
      <c r="E28">
        <v>0</v>
      </c>
      <c r="F28" t="s">
        <v>21</v>
      </c>
      <c r="G28">
        <v>87</v>
      </c>
      <c r="H28">
        <v>87.31</v>
      </c>
      <c r="I28">
        <v>84</v>
      </c>
      <c r="J28">
        <v>11.22</v>
      </c>
      <c r="K28">
        <v>125.93</v>
      </c>
      <c r="L28">
        <v>128</v>
      </c>
      <c r="M28">
        <v>50</v>
      </c>
      <c r="N28">
        <v>0.86</v>
      </c>
      <c r="O28">
        <v>7860</v>
      </c>
      <c r="P28">
        <v>1329</v>
      </c>
      <c r="Q28">
        <v>1518</v>
      </c>
      <c r="R28">
        <v>131</v>
      </c>
      <c r="S28">
        <v>60</v>
      </c>
      <c r="T28">
        <v>7860</v>
      </c>
    </row>
    <row r="29" spans="2:20" x14ac:dyDescent="0.2">
      <c r="B29" t="s">
        <v>48</v>
      </c>
      <c r="C29">
        <v>659019</v>
      </c>
      <c r="D29">
        <v>0</v>
      </c>
      <c r="E29">
        <v>0</v>
      </c>
      <c r="F29" t="s">
        <v>21</v>
      </c>
      <c r="G29">
        <v>83</v>
      </c>
      <c r="H29">
        <v>83.84</v>
      </c>
      <c r="I29">
        <v>79</v>
      </c>
      <c r="J29">
        <v>10.64</v>
      </c>
      <c r="K29">
        <v>113.15</v>
      </c>
      <c r="L29">
        <v>120</v>
      </c>
      <c r="M29">
        <v>51</v>
      </c>
      <c r="N29">
        <v>0.83</v>
      </c>
      <c r="O29">
        <v>7860</v>
      </c>
      <c r="P29">
        <v>1460</v>
      </c>
      <c r="Q29">
        <v>1518</v>
      </c>
      <c r="R29">
        <v>131</v>
      </c>
      <c r="S29">
        <v>60</v>
      </c>
      <c r="T29">
        <v>7860</v>
      </c>
    </row>
    <row r="30" spans="2:20" x14ac:dyDescent="0.2">
      <c r="B30" t="s">
        <v>49</v>
      </c>
      <c r="C30">
        <v>651061</v>
      </c>
      <c r="D30">
        <v>0</v>
      </c>
      <c r="E30">
        <v>0</v>
      </c>
      <c r="F30" t="s">
        <v>21</v>
      </c>
      <c r="G30">
        <v>82</v>
      </c>
      <c r="H30">
        <v>82.83</v>
      </c>
      <c r="I30">
        <v>80</v>
      </c>
      <c r="J30">
        <v>11.37</v>
      </c>
      <c r="K30">
        <v>129.19999999999999</v>
      </c>
      <c r="L30">
        <v>129</v>
      </c>
      <c r="M30">
        <v>47</v>
      </c>
      <c r="N30">
        <v>0.82</v>
      </c>
      <c r="O30">
        <v>7860</v>
      </c>
      <c r="P30">
        <v>1591</v>
      </c>
      <c r="Q30">
        <v>1518</v>
      </c>
      <c r="R30">
        <v>131</v>
      </c>
      <c r="S30">
        <v>60</v>
      </c>
      <c r="T30">
        <v>7860</v>
      </c>
    </row>
    <row r="31" spans="2:20" x14ac:dyDescent="0.2">
      <c r="B31" t="s">
        <v>50</v>
      </c>
      <c r="C31">
        <v>645851</v>
      </c>
      <c r="D31">
        <v>0</v>
      </c>
      <c r="E31">
        <v>0</v>
      </c>
      <c r="F31" t="s">
        <v>21</v>
      </c>
      <c r="G31">
        <v>82</v>
      </c>
      <c r="H31">
        <v>82.17</v>
      </c>
      <c r="I31">
        <v>81</v>
      </c>
      <c r="J31">
        <v>10.63</v>
      </c>
      <c r="K31">
        <v>112.92</v>
      </c>
      <c r="L31">
        <v>120</v>
      </c>
      <c r="M31">
        <v>47</v>
      </c>
      <c r="N31">
        <v>0.81</v>
      </c>
      <c r="O31">
        <v>7860</v>
      </c>
      <c r="P31">
        <v>1722</v>
      </c>
      <c r="Q31">
        <v>1518</v>
      </c>
      <c r="R31">
        <v>131</v>
      </c>
      <c r="S31">
        <v>60</v>
      </c>
      <c r="T31">
        <v>7860</v>
      </c>
    </row>
    <row r="32" spans="2:20" x14ac:dyDescent="0.2">
      <c r="B32" t="s">
        <v>51</v>
      </c>
      <c r="C32">
        <v>3788535</v>
      </c>
      <c r="D32">
        <v>0</v>
      </c>
      <c r="E32">
        <v>0</v>
      </c>
      <c r="F32" t="s">
        <v>21</v>
      </c>
      <c r="G32">
        <v>151.5</v>
      </c>
      <c r="H32">
        <v>251.23</v>
      </c>
      <c r="I32">
        <v>109</v>
      </c>
      <c r="J32">
        <v>226.23</v>
      </c>
      <c r="K32">
        <v>51182.02</v>
      </c>
      <c r="L32">
        <v>1144</v>
      </c>
      <c r="M32">
        <v>58</v>
      </c>
      <c r="N32">
        <v>4.7699999999999996</v>
      </c>
      <c r="O32">
        <v>15080</v>
      </c>
      <c r="P32">
        <v>545</v>
      </c>
      <c r="Q32">
        <v>1606</v>
      </c>
      <c r="R32">
        <v>130</v>
      </c>
      <c r="S32">
        <v>116</v>
      </c>
      <c r="T32">
        <v>15080</v>
      </c>
    </row>
    <row r="33" spans="2:20" x14ac:dyDescent="0.2">
      <c r="B33" t="s">
        <v>52</v>
      </c>
      <c r="C33">
        <v>3489336</v>
      </c>
      <c r="D33">
        <v>0</v>
      </c>
      <c r="E33">
        <v>0</v>
      </c>
      <c r="F33" t="s">
        <v>21</v>
      </c>
      <c r="G33">
        <v>144</v>
      </c>
      <c r="H33">
        <v>229.62</v>
      </c>
      <c r="I33">
        <v>95</v>
      </c>
      <c r="J33">
        <v>186.58</v>
      </c>
      <c r="K33">
        <v>34811.83</v>
      </c>
      <c r="L33">
        <v>879</v>
      </c>
      <c r="M33">
        <v>62</v>
      </c>
      <c r="N33">
        <v>4.3899999999999997</v>
      </c>
      <c r="O33">
        <v>15196</v>
      </c>
      <c r="P33">
        <v>675</v>
      </c>
      <c r="Q33">
        <v>1606</v>
      </c>
      <c r="R33">
        <v>131</v>
      </c>
      <c r="S33">
        <v>116</v>
      </c>
      <c r="T33">
        <v>15196</v>
      </c>
    </row>
    <row r="34" spans="2:20" x14ac:dyDescent="0.2">
      <c r="B34" t="s">
        <v>53</v>
      </c>
      <c r="C34">
        <v>3386200</v>
      </c>
      <c r="D34">
        <v>0</v>
      </c>
      <c r="E34">
        <v>0</v>
      </c>
      <c r="F34" t="s">
        <v>21</v>
      </c>
      <c r="G34">
        <v>138</v>
      </c>
      <c r="H34">
        <v>224.55</v>
      </c>
      <c r="I34">
        <v>101</v>
      </c>
      <c r="J34">
        <v>191.15</v>
      </c>
      <c r="K34">
        <v>36536.92</v>
      </c>
      <c r="L34">
        <v>917</v>
      </c>
      <c r="M34">
        <v>62</v>
      </c>
      <c r="N34">
        <v>4.26</v>
      </c>
      <c r="O34">
        <v>15080</v>
      </c>
      <c r="P34">
        <v>806</v>
      </c>
      <c r="Q34">
        <v>1606</v>
      </c>
      <c r="R34">
        <v>130</v>
      </c>
      <c r="S34">
        <v>116</v>
      </c>
      <c r="T34">
        <v>15080</v>
      </c>
    </row>
    <row r="35" spans="2:20" x14ac:dyDescent="0.2">
      <c r="B35" t="s">
        <v>54</v>
      </c>
      <c r="C35">
        <v>2028352</v>
      </c>
      <c r="D35">
        <v>0</v>
      </c>
      <c r="E35">
        <v>0</v>
      </c>
      <c r="F35" t="s">
        <v>21</v>
      </c>
      <c r="G35">
        <v>108</v>
      </c>
      <c r="H35">
        <v>133.47999999999999</v>
      </c>
      <c r="I35">
        <v>93</v>
      </c>
      <c r="J35">
        <v>69.010000000000005</v>
      </c>
      <c r="K35">
        <v>4762.3</v>
      </c>
      <c r="L35">
        <v>834</v>
      </c>
      <c r="M35">
        <v>60</v>
      </c>
      <c r="N35">
        <v>2.5499999999999998</v>
      </c>
      <c r="O35">
        <v>15196</v>
      </c>
      <c r="P35">
        <v>936</v>
      </c>
      <c r="Q35">
        <v>1606</v>
      </c>
      <c r="R35">
        <v>131</v>
      </c>
      <c r="S35">
        <v>116</v>
      </c>
      <c r="T35">
        <v>15196</v>
      </c>
    </row>
    <row r="36" spans="2:20" x14ac:dyDescent="0.2">
      <c r="B36" t="s">
        <v>55</v>
      </c>
      <c r="C36">
        <v>1763973</v>
      </c>
      <c r="D36">
        <v>0</v>
      </c>
      <c r="E36">
        <v>0</v>
      </c>
      <c r="F36" t="s">
        <v>21</v>
      </c>
      <c r="G36">
        <v>102</v>
      </c>
      <c r="H36">
        <v>116.97</v>
      </c>
      <c r="I36">
        <v>92</v>
      </c>
      <c r="J36">
        <v>46.77</v>
      </c>
      <c r="K36">
        <v>2187.86</v>
      </c>
      <c r="L36">
        <v>993</v>
      </c>
      <c r="M36">
        <v>62</v>
      </c>
      <c r="N36">
        <v>2.2200000000000002</v>
      </c>
      <c r="O36">
        <v>15080</v>
      </c>
      <c r="P36">
        <v>1067</v>
      </c>
      <c r="Q36">
        <v>1606</v>
      </c>
      <c r="R36">
        <v>130</v>
      </c>
      <c r="S36">
        <v>116</v>
      </c>
      <c r="T36">
        <v>15080</v>
      </c>
    </row>
    <row r="37" spans="2:20" x14ac:dyDescent="0.2">
      <c r="B37" t="s">
        <v>56</v>
      </c>
      <c r="C37">
        <v>1557937</v>
      </c>
      <c r="D37">
        <v>0</v>
      </c>
      <c r="E37">
        <v>0</v>
      </c>
      <c r="F37" t="s">
        <v>21</v>
      </c>
      <c r="G37">
        <v>97</v>
      </c>
      <c r="H37">
        <v>103.31</v>
      </c>
      <c r="I37">
        <v>95</v>
      </c>
      <c r="J37">
        <v>25.68</v>
      </c>
      <c r="K37">
        <v>659.59</v>
      </c>
      <c r="L37">
        <v>234</v>
      </c>
      <c r="M37">
        <v>57</v>
      </c>
      <c r="N37">
        <v>1.96</v>
      </c>
      <c r="O37">
        <v>15080</v>
      </c>
      <c r="P37">
        <v>1197</v>
      </c>
      <c r="Q37">
        <v>1606</v>
      </c>
      <c r="R37">
        <v>130</v>
      </c>
      <c r="S37">
        <v>116</v>
      </c>
      <c r="T37">
        <v>15080</v>
      </c>
    </row>
    <row r="38" spans="2:20" x14ac:dyDescent="0.2">
      <c r="B38" t="s">
        <v>57</v>
      </c>
      <c r="C38">
        <v>1546616</v>
      </c>
      <c r="D38">
        <v>0</v>
      </c>
      <c r="E38">
        <v>0</v>
      </c>
      <c r="F38" t="s">
        <v>21</v>
      </c>
      <c r="G38">
        <v>94</v>
      </c>
      <c r="H38">
        <v>101.78</v>
      </c>
      <c r="I38">
        <v>83</v>
      </c>
      <c r="J38">
        <v>28.92</v>
      </c>
      <c r="K38">
        <v>836.37</v>
      </c>
      <c r="L38">
        <v>250</v>
      </c>
      <c r="M38">
        <v>49</v>
      </c>
      <c r="N38">
        <v>1.95</v>
      </c>
      <c r="O38">
        <v>15196</v>
      </c>
      <c r="P38">
        <v>1327</v>
      </c>
      <c r="Q38">
        <v>1606</v>
      </c>
      <c r="R38">
        <v>131</v>
      </c>
      <c r="S38">
        <v>116</v>
      </c>
      <c r="T38">
        <v>15196</v>
      </c>
    </row>
    <row r="39" spans="2:20" x14ac:dyDescent="0.2">
      <c r="B39" t="s">
        <v>58</v>
      </c>
      <c r="C39">
        <v>1445212</v>
      </c>
      <c r="D39">
        <v>0</v>
      </c>
      <c r="E39">
        <v>0</v>
      </c>
      <c r="F39" t="s">
        <v>21</v>
      </c>
      <c r="G39">
        <v>92</v>
      </c>
      <c r="H39">
        <v>95.84</v>
      </c>
      <c r="I39">
        <v>86</v>
      </c>
      <c r="J39">
        <v>20.03</v>
      </c>
      <c r="K39">
        <v>401.07</v>
      </c>
      <c r="L39">
        <v>186</v>
      </c>
      <c r="M39">
        <v>53</v>
      </c>
      <c r="N39">
        <v>1.82</v>
      </c>
      <c r="O39">
        <v>15080</v>
      </c>
      <c r="P39">
        <v>1458</v>
      </c>
      <c r="Q39">
        <v>1606</v>
      </c>
      <c r="R39">
        <v>130</v>
      </c>
      <c r="S39">
        <v>116</v>
      </c>
      <c r="T39">
        <v>15080</v>
      </c>
    </row>
    <row r="40" spans="2:20" x14ac:dyDescent="0.2">
      <c r="B40" t="s">
        <v>59</v>
      </c>
      <c r="C40">
        <v>1459835</v>
      </c>
      <c r="D40">
        <v>0</v>
      </c>
      <c r="E40">
        <v>0</v>
      </c>
      <c r="F40" t="s">
        <v>21</v>
      </c>
      <c r="G40">
        <v>93</v>
      </c>
      <c r="H40">
        <v>96.07</v>
      </c>
      <c r="I40">
        <v>94</v>
      </c>
      <c r="J40">
        <v>19.7</v>
      </c>
      <c r="K40">
        <v>388.19</v>
      </c>
      <c r="L40">
        <v>226</v>
      </c>
      <c r="M40">
        <v>41</v>
      </c>
      <c r="N40">
        <v>1.84</v>
      </c>
      <c r="O40">
        <v>15196</v>
      </c>
      <c r="P40">
        <v>1588</v>
      </c>
      <c r="Q40">
        <v>1606</v>
      </c>
      <c r="R40">
        <v>131</v>
      </c>
      <c r="S40">
        <v>116</v>
      </c>
      <c r="T40">
        <v>15196</v>
      </c>
    </row>
    <row r="41" spans="2:20" x14ac:dyDescent="0.2">
      <c r="B41" t="s">
        <v>60</v>
      </c>
      <c r="C41">
        <v>1394168</v>
      </c>
      <c r="D41">
        <v>0</v>
      </c>
      <c r="E41">
        <v>0</v>
      </c>
      <c r="F41" t="s">
        <v>21</v>
      </c>
      <c r="G41">
        <v>90</v>
      </c>
      <c r="H41">
        <v>92.45</v>
      </c>
      <c r="I41">
        <v>88</v>
      </c>
      <c r="J41">
        <v>15.65</v>
      </c>
      <c r="K41">
        <v>245.02</v>
      </c>
      <c r="L41">
        <v>158</v>
      </c>
      <c r="M41">
        <v>52</v>
      </c>
      <c r="N41">
        <v>1.76</v>
      </c>
      <c r="O41">
        <v>15080</v>
      </c>
      <c r="P41">
        <v>1719</v>
      </c>
      <c r="Q41">
        <v>1606</v>
      </c>
      <c r="R41">
        <v>130</v>
      </c>
      <c r="S41">
        <v>116</v>
      </c>
      <c r="T41">
        <v>15080</v>
      </c>
    </row>
    <row r="42" spans="2:20" x14ac:dyDescent="0.2">
      <c r="B42" t="s">
        <v>61</v>
      </c>
      <c r="C42">
        <v>3378876</v>
      </c>
      <c r="D42">
        <v>0</v>
      </c>
      <c r="E42">
        <v>0</v>
      </c>
      <c r="F42" t="s">
        <v>21</v>
      </c>
      <c r="G42">
        <v>128</v>
      </c>
      <c r="H42">
        <v>206.23</v>
      </c>
      <c r="I42">
        <v>89</v>
      </c>
      <c r="J42">
        <v>193.82</v>
      </c>
      <c r="K42">
        <v>37567.51</v>
      </c>
      <c r="L42">
        <v>1081</v>
      </c>
      <c r="M42">
        <v>50</v>
      </c>
      <c r="N42">
        <v>4.25</v>
      </c>
      <c r="O42">
        <v>16384</v>
      </c>
      <c r="P42">
        <v>544</v>
      </c>
      <c r="Q42">
        <v>1744</v>
      </c>
      <c r="R42">
        <v>128</v>
      </c>
      <c r="S42">
        <v>128</v>
      </c>
      <c r="T42">
        <v>16384</v>
      </c>
    </row>
    <row r="43" spans="2:20" x14ac:dyDescent="0.2">
      <c r="B43" t="s">
        <v>62</v>
      </c>
      <c r="C43">
        <v>2960926</v>
      </c>
      <c r="D43">
        <v>0</v>
      </c>
      <c r="E43">
        <v>0</v>
      </c>
      <c r="F43" t="s">
        <v>21</v>
      </c>
      <c r="G43">
        <v>123</v>
      </c>
      <c r="H43">
        <v>180.72</v>
      </c>
      <c r="I43">
        <v>85</v>
      </c>
      <c r="J43">
        <v>135.78</v>
      </c>
      <c r="K43">
        <v>18435.75</v>
      </c>
      <c r="L43">
        <v>672</v>
      </c>
      <c r="M43">
        <v>50</v>
      </c>
      <c r="N43">
        <v>3.73</v>
      </c>
      <c r="O43">
        <v>16384</v>
      </c>
      <c r="P43">
        <v>672</v>
      </c>
      <c r="Q43">
        <v>1744</v>
      </c>
      <c r="R43">
        <v>128</v>
      </c>
      <c r="S43">
        <v>128</v>
      </c>
      <c r="T43">
        <v>16384</v>
      </c>
    </row>
    <row r="44" spans="2:20" x14ac:dyDescent="0.2">
      <c r="B44" t="s">
        <v>63</v>
      </c>
      <c r="C44">
        <v>3188502</v>
      </c>
      <c r="D44">
        <v>0</v>
      </c>
      <c r="E44">
        <v>0</v>
      </c>
      <c r="F44" t="s">
        <v>21</v>
      </c>
      <c r="G44">
        <v>116</v>
      </c>
      <c r="H44">
        <v>194.61</v>
      </c>
      <c r="I44">
        <v>85</v>
      </c>
      <c r="J44">
        <v>168.83</v>
      </c>
      <c r="K44">
        <v>28505.06</v>
      </c>
      <c r="L44">
        <v>837</v>
      </c>
      <c r="M44">
        <v>54</v>
      </c>
      <c r="N44">
        <v>4.0199999999999996</v>
      </c>
      <c r="O44">
        <v>16384</v>
      </c>
      <c r="P44">
        <v>800</v>
      </c>
      <c r="Q44">
        <v>1744</v>
      </c>
      <c r="R44">
        <v>128</v>
      </c>
      <c r="S44">
        <v>128</v>
      </c>
      <c r="T44">
        <v>16384</v>
      </c>
    </row>
    <row r="45" spans="2:20" x14ac:dyDescent="0.2">
      <c r="B45" t="s">
        <v>64</v>
      </c>
      <c r="C45">
        <v>2982164</v>
      </c>
      <c r="D45">
        <v>0</v>
      </c>
      <c r="E45">
        <v>0</v>
      </c>
      <c r="F45" t="s">
        <v>21</v>
      </c>
      <c r="G45">
        <v>108</v>
      </c>
      <c r="H45">
        <v>182.02</v>
      </c>
      <c r="I45">
        <v>80</v>
      </c>
      <c r="J45">
        <v>154.49</v>
      </c>
      <c r="K45">
        <v>23867.89</v>
      </c>
      <c r="L45">
        <v>744</v>
      </c>
      <c r="M45">
        <v>52</v>
      </c>
      <c r="N45">
        <v>3.76</v>
      </c>
      <c r="O45">
        <v>16384</v>
      </c>
      <c r="P45">
        <v>928</v>
      </c>
      <c r="Q45">
        <v>1744</v>
      </c>
      <c r="R45">
        <v>128</v>
      </c>
      <c r="S45">
        <v>128</v>
      </c>
      <c r="T45">
        <v>16384</v>
      </c>
    </row>
    <row r="46" spans="2:20" x14ac:dyDescent="0.2">
      <c r="B46" t="s">
        <v>65</v>
      </c>
      <c r="C46">
        <v>2911762</v>
      </c>
      <c r="D46">
        <v>0</v>
      </c>
      <c r="E46">
        <v>0</v>
      </c>
      <c r="F46" t="s">
        <v>21</v>
      </c>
      <c r="G46">
        <v>103</v>
      </c>
      <c r="H46">
        <v>177.72</v>
      </c>
      <c r="I46">
        <v>80</v>
      </c>
      <c r="J46">
        <v>155.38</v>
      </c>
      <c r="K46">
        <v>24144.41</v>
      </c>
      <c r="L46">
        <v>779</v>
      </c>
      <c r="M46">
        <v>44</v>
      </c>
      <c r="N46">
        <v>3.67</v>
      </c>
      <c r="O46">
        <v>16384</v>
      </c>
      <c r="P46">
        <v>1056</v>
      </c>
      <c r="Q46">
        <v>1744</v>
      </c>
      <c r="R46">
        <v>128</v>
      </c>
      <c r="S46">
        <v>128</v>
      </c>
      <c r="T46">
        <v>16384</v>
      </c>
    </row>
    <row r="47" spans="2:20" x14ac:dyDescent="0.2">
      <c r="B47" t="s">
        <v>66</v>
      </c>
      <c r="C47">
        <v>2607256</v>
      </c>
      <c r="D47">
        <v>0</v>
      </c>
      <c r="E47">
        <v>0</v>
      </c>
      <c r="F47" t="s">
        <v>21</v>
      </c>
      <c r="G47">
        <v>111</v>
      </c>
      <c r="H47">
        <v>159.13</v>
      </c>
      <c r="I47">
        <v>81</v>
      </c>
      <c r="J47">
        <v>110.56</v>
      </c>
      <c r="K47">
        <v>12222.75</v>
      </c>
      <c r="L47">
        <v>527</v>
      </c>
      <c r="M47">
        <v>52</v>
      </c>
      <c r="N47">
        <v>3.28</v>
      </c>
      <c r="O47">
        <v>16384</v>
      </c>
      <c r="P47">
        <v>1184</v>
      </c>
      <c r="Q47">
        <v>1744</v>
      </c>
      <c r="R47">
        <v>128</v>
      </c>
      <c r="S47">
        <v>128</v>
      </c>
      <c r="T47">
        <v>16384</v>
      </c>
    </row>
    <row r="48" spans="2:20" x14ac:dyDescent="0.2">
      <c r="B48" t="s">
        <v>67</v>
      </c>
      <c r="C48">
        <v>3390527</v>
      </c>
      <c r="D48">
        <v>0</v>
      </c>
      <c r="E48">
        <v>0</v>
      </c>
      <c r="F48" t="s">
        <v>21</v>
      </c>
      <c r="G48">
        <v>111</v>
      </c>
      <c r="H48">
        <v>206.94</v>
      </c>
      <c r="I48">
        <v>88</v>
      </c>
      <c r="J48">
        <v>511.45</v>
      </c>
      <c r="K48">
        <v>261585.28</v>
      </c>
      <c r="L48">
        <v>13954</v>
      </c>
      <c r="M48">
        <v>46</v>
      </c>
      <c r="N48">
        <v>4.2699999999999996</v>
      </c>
      <c r="O48">
        <v>16384</v>
      </c>
      <c r="P48">
        <v>1312</v>
      </c>
      <c r="Q48">
        <v>1744</v>
      </c>
      <c r="R48">
        <v>128</v>
      </c>
      <c r="S48">
        <v>128</v>
      </c>
      <c r="T48">
        <v>16384</v>
      </c>
    </row>
    <row r="49" spans="2:20" x14ac:dyDescent="0.2">
      <c r="B49" t="s">
        <v>68</v>
      </c>
      <c r="C49">
        <v>2752303</v>
      </c>
      <c r="D49">
        <v>0</v>
      </c>
      <c r="E49">
        <v>0</v>
      </c>
      <c r="F49" t="s">
        <v>21</v>
      </c>
      <c r="G49">
        <v>108</v>
      </c>
      <c r="H49">
        <v>167.99</v>
      </c>
      <c r="I49">
        <v>82</v>
      </c>
      <c r="J49">
        <v>135.22999999999999</v>
      </c>
      <c r="K49">
        <v>18287.939999999999</v>
      </c>
      <c r="L49">
        <v>656</v>
      </c>
      <c r="M49">
        <v>50</v>
      </c>
      <c r="N49">
        <v>3.47</v>
      </c>
      <c r="O49">
        <v>16384</v>
      </c>
      <c r="P49">
        <v>1440</v>
      </c>
      <c r="Q49">
        <v>1744</v>
      </c>
      <c r="R49">
        <v>128</v>
      </c>
      <c r="S49">
        <v>128</v>
      </c>
      <c r="T49">
        <v>16384</v>
      </c>
    </row>
    <row r="50" spans="2:20" x14ac:dyDescent="0.2">
      <c r="B50" t="s">
        <v>69</v>
      </c>
      <c r="C50">
        <v>2849853</v>
      </c>
      <c r="D50">
        <v>0</v>
      </c>
      <c r="E50">
        <v>0</v>
      </c>
      <c r="F50" t="s">
        <v>21</v>
      </c>
      <c r="G50">
        <v>109</v>
      </c>
      <c r="H50">
        <v>173.94</v>
      </c>
      <c r="I50">
        <v>86</v>
      </c>
      <c r="J50">
        <v>145.16</v>
      </c>
      <c r="K50">
        <v>21072.28</v>
      </c>
      <c r="L50">
        <v>739</v>
      </c>
      <c r="M50">
        <v>48</v>
      </c>
      <c r="N50">
        <v>3.59</v>
      </c>
      <c r="O50">
        <v>16384</v>
      </c>
      <c r="P50">
        <v>1568</v>
      </c>
      <c r="Q50">
        <v>1744</v>
      </c>
      <c r="R50">
        <v>128</v>
      </c>
      <c r="S50">
        <v>128</v>
      </c>
      <c r="T50">
        <v>16384</v>
      </c>
    </row>
    <row r="51" spans="2:20" x14ac:dyDescent="0.2">
      <c r="B51" t="s">
        <v>70</v>
      </c>
      <c r="C51">
        <v>2660262</v>
      </c>
      <c r="D51">
        <v>0</v>
      </c>
      <c r="E51">
        <v>0</v>
      </c>
      <c r="F51" t="s">
        <v>21</v>
      </c>
      <c r="G51">
        <v>104</v>
      </c>
      <c r="H51">
        <v>162.37</v>
      </c>
      <c r="I51">
        <v>89</v>
      </c>
      <c r="J51">
        <v>138.41</v>
      </c>
      <c r="K51">
        <v>19157.39</v>
      </c>
      <c r="L51">
        <v>804</v>
      </c>
      <c r="M51">
        <v>47</v>
      </c>
      <c r="N51">
        <v>3.35</v>
      </c>
      <c r="O51">
        <v>16384</v>
      </c>
      <c r="P51">
        <v>1696</v>
      </c>
      <c r="Q51">
        <v>1744</v>
      </c>
      <c r="R51">
        <v>128</v>
      </c>
      <c r="S51">
        <v>128</v>
      </c>
      <c r="T51">
        <v>16384</v>
      </c>
    </row>
    <row r="52" spans="2:20" x14ac:dyDescent="0.2">
      <c r="B52">
        <v>6</v>
      </c>
      <c r="C52">
        <v>787973</v>
      </c>
      <c r="D52">
        <v>0</v>
      </c>
      <c r="E52">
        <v>0</v>
      </c>
      <c r="F52" t="s">
        <v>21</v>
      </c>
      <c r="G52">
        <v>73</v>
      </c>
      <c r="H52">
        <v>72.8</v>
      </c>
      <c r="I52">
        <v>70</v>
      </c>
      <c r="J52">
        <v>8.57</v>
      </c>
      <c r="K52">
        <v>73.52</v>
      </c>
      <c r="L52">
        <v>107</v>
      </c>
      <c r="M52">
        <v>33</v>
      </c>
      <c r="N52">
        <v>0.99</v>
      </c>
      <c r="O52">
        <v>10824</v>
      </c>
      <c r="P52">
        <v>534</v>
      </c>
      <c r="Q52">
        <v>1189</v>
      </c>
      <c r="R52">
        <v>132</v>
      </c>
      <c r="S52">
        <v>82</v>
      </c>
      <c r="T52">
        <v>10824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25" zoomScale="125" workbookViewId="0">
      <selection activeCell="H43" sqref="H43:H52"/>
    </sheetView>
  </sheetViews>
  <sheetFormatPr baseColWidth="10" defaultRowHeight="16" x14ac:dyDescent="0.2"/>
  <cols>
    <col min="6" max="6" width="18" customWidth="1"/>
    <col min="7" max="7" width="16.33203125" customWidth="1"/>
    <col min="8" max="8" width="16.6640625" customWidth="1"/>
  </cols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3221025</v>
      </c>
      <c r="D3">
        <v>8320</v>
      </c>
      <c r="F3">
        <f>C3-$C$53/$D$53*D3</f>
        <v>2615339.9150036955</v>
      </c>
      <c r="G3">
        <f>F3/$F$3</f>
        <v>1</v>
      </c>
      <c r="H3">
        <f>1-G3</f>
        <v>0</v>
      </c>
    </row>
    <row r="4" spans="1:8" x14ac:dyDescent="0.2">
      <c r="B4" t="s">
        <v>22</v>
      </c>
      <c r="C4">
        <v>1107444</v>
      </c>
      <c r="D4">
        <v>8320</v>
      </c>
      <c r="F4">
        <f t="shared" ref="F4:F54" si="0">C4-$C$53/$D$53*D4</f>
        <v>501758.91500369553</v>
      </c>
      <c r="G4">
        <f t="shared" ref="G4:G14" si="1">F4/$F$3</f>
        <v>0.19185227592222426</v>
      </c>
      <c r="H4">
        <f t="shared" ref="H4:H52" si="2">1-G4</f>
        <v>0.80814772407777569</v>
      </c>
    </row>
    <row r="5" spans="1:8" x14ac:dyDescent="0.2">
      <c r="B5" t="s">
        <v>23</v>
      </c>
      <c r="C5">
        <v>769363</v>
      </c>
      <c r="D5">
        <v>8384</v>
      </c>
      <c r="F5">
        <f t="shared" si="0"/>
        <v>159018.79896526237</v>
      </c>
      <c r="G5">
        <f t="shared" si="1"/>
        <v>6.0802344679176307E-2</v>
      </c>
      <c r="H5">
        <f t="shared" si="2"/>
        <v>0.93919765532082367</v>
      </c>
    </row>
    <row r="6" spans="1:8" x14ac:dyDescent="0.2">
      <c r="B6" t="s">
        <v>24</v>
      </c>
      <c r="C6">
        <v>729530</v>
      </c>
      <c r="D6">
        <v>8320</v>
      </c>
      <c r="F6">
        <f t="shared" si="0"/>
        <v>123844.91500369553</v>
      </c>
      <c r="G6">
        <f t="shared" si="1"/>
        <v>4.7353276831520588E-2</v>
      </c>
      <c r="H6">
        <f t="shared" si="2"/>
        <v>0.95264672316847943</v>
      </c>
    </row>
    <row r="7" spans="1:8" x14ac:dyDescent="0.2">
      <c r="B7" t="s">
        <v>25</v>
      </c>
      <c r="C7">
        <v>721031</v>
      </c>
      <c r="D7">
        <v>8320</v>
      </c>
      <c r="F7">
        <f t="shared" si="0"/>
        <v>115345.91500369553</v>
      </c>
      <c r="G7">
        <f t="shared" si="1"/>
        <v>4.4103603643250534E-2</v>
      </c>
      <c r="H7">
        <f t="shared" si="2"/>
        <v>0.9558963963567495</v>
      </c>
    </row>
    <row r="8" spans="1:8" x14ac:dyDescent="0.2">
      <c r="B8" t="s">
        <v>26</v>
      </c>
      <c r="C8">
        <v>715074</v>
      </c>
      <c r="D8">
        <v>8320</v>
      </c>
      <c r="F8">
        <f t="shared" si="0"/>
        <v>109388.91500369553</v>
      </c>
      <c r="G8">
        <f t="shared" si="1"/>
        <v>4.1825888243494709E-2</v>
      </c>
      <c r="H8">
        <f t="shared" si="2"/>
        <v>0.95817411175650524</v>
      </c>
    </row>
    <row r="9" spans="1:8" x14ac:dyDescent="0.2">
      <c r="B9" t="s">
        <v>27</v>
      </c>
      <c r="C9">
        <v>704560</v>
      </c>
      <c r="D9">
        <v>8320</v>
      </c>
      <c r="F9">
        <f t="shared" si="0"/>
        <v>98874.915003695525</v>
      </c>
      <c r="G9">
        <f t="shared" si="1"/>
        <v>3.780576071067069E-2</v>
      </c>
      <c r="H9">
        <f t="shared" si="2"/>
        <v>0.96219423928932934</v>
      </c>
    </row>
    <row r="10" spans="1:8" x14ac:dyDescent="0.2">
      <c r="B10" t="s">
        <v>28</v>
      </c>
      <c r="C10">
        <v>653208</v>
      </c>
      <c r="D10">
        <v>8384</v>
      </c>
      <c r="F10">
        <f t="shared" si="0"/>
        <v>42863.798965262366</v>
      </c>
      <c r="G10">
        <f t="shared" si="1"/>
        <v>1.6389379720533115E-2</v>
      </c>
      <c r="H10">
        <f t="shared" si="2"/>
        <v>0.98361062027946689</v>
      </c>
    </row>
    <row r="11" spans="1:8" x14ac:dyDescent="0.2">
      <c r="B11" t="s">
        <v>29</v>
      </c>
      <c r="C11">
        <v>652192</v>
      </c>
      <c r="D11">
        <v>8320</v>
      </c>
      <c r="F11">
        <f t="shared" si="0"/>
        <v>46506.915003695525</v>
      </c>
      <c r="G11">
        <f t="shared" si="1"/>
        <v>1.7782359660744065E-2</v>
      </c>
      <c r="H11">
        <f t="shared" si="2"/>
        <v>0.98221764033925596</v>
      </c>
    </row>
    <row r="12" spans="1:8" x14ac:dyDescent="0.2">
      <c r="B12" t="s">
        <v>30</v>
      </c>
      <c r="C12">
        <v>646489</v>
      </c>
      <c r="D12">
        <v>8320</v>
      </c>
      <c r="F12">
        <f t="shared" si="0"/>
        <v>40803.915003695525</v>
      </c>
      <c r="G12">
        <f t="shared" si="1"/>
        <v>1.5601763567944425E-2</v>
      </c>
      <c r="H12">
        <f t="shared" si="2"/>
        <v>0.9843982364320556</v>
      </c>
    </row>
    <row r="13" spans="1:8" x14ac:dyDescent="0.2">
      <c r="A13" t="s">
        <v>75</v>
      </c>
      <c r="B13" t="s">
        <v>31</v>
      </c>
      <c r="C13">
        <v>2222412</v>
      </c>
      <c r="D13">
        <v>5720</v>
      </c>
      <c r="F13">
        <f t="shared" si="0"/>
        <v>1806003.5040650407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1061961</v>
      </c>
      <c r="D14">
        <v>5720</v>
      </c>
      <c r="F14">
        <f t="shared" si="0"/>
        <v>645552.50406504073</v>
      </c>
      <c r="G14">
        <f t="shared" ref="G14:G23" si="3">F14/$F$13</f>
        <v>0.357448090555749</v>
      </c>
      <c r="H14">
        <f t="shared" si="2"/>
        <v>0.642551909444251</v>
      </c>
    </row>
    <row r="15" spans="1:8" x14ac:dyDescent="0.2">
      <c r="B15" t="s">
        <v>33</v>
      </c>
      <c r="C15">
        <v>615707</v>
      </c>
      <c r="D15">
        <v>5720</v>
      </c>
      <c r="F15">
        <f t="shared" si="0"/>
        <v>199298.50406504067</v>
      </c>
      <c r="G15">
        <f t="shared" si="3"/>
        <v>0.11035333188249628</v>
      </c>
      <c r="H15">
        <f t="shared" si="2"/>
        <v>0.8896466681175037</v>
      </c>
    </row>
    <row r="16" spans="1:8" x14ac:dyDescent="0.2">
      <c r="B16" t="s">
        <v>34</v>
      </c>
      <c r="C16">
        <v>543865</v>
      </c>
      <c r="D16">
        <v>5720</v>
      </c>
      <c r="F16">
        <f t="shared" si="0"/>
        <v>127456.50406504067</v>
      </c>
      <c r="G16">
        <f t="shared" si="3"/>
        <v>7.0573785586880294E-2</v>
      </c>
      <c r="H16">
        <f t="shared" si="2"/>
        <v>0.92942621441311968</v>
      </c>
    </row>
    <row r="17" spans="1:8" x14ac:dyDescent="0.2">
      <c r="B17" t="s">
        <v>35</v>
      </c>
      <c r="C17">
        <v>532219</v>
      </c>
      <c r="D17">
        <v>5720</v>
      </c>
      <c r="F17">
        <f t="shared" si="0"/>
        <v>115810.50406504067</v>
      </c>
      <c r="G17">
        <f t="shared" si="3"/>
        <v>6.4125293115084636E-2</v>
      </c>
      <c r="H17">
        <f t="shared" si="2"/>
        <v>0.93587470688491536</v>
      </c>
    </row>
    <row r="18" spans="1:8" x14ac:dyDescent="0.2">
      <c r="B18" t="s">
        <v>36</v>
      </c>
      <c r="C18">
        <v>529105</v>
      </c>
      <c r="D18">
        <v>5720</v>
      </c>
      <c r="F18">
        <f t="shared" si="0"/>
        <v>112696.50406504067</v>
      </c>
      <c r="G18">
        <f t="shared" si="3"/>
        <v>6.2401043968839422E-2</v>
      </c>
      <c r="H18">
        <f t="shared" si="2"/>
        <v>0.93759895603116061</v>
      </c>
    </row>
    <row r="19" spans="1:8" x14ac:dyDescent="0.2">
      <c r="B19" t="s">
        <v>37</v>
      </c>
      <c r="C19">
        <v>499238</v>
      </c>
      <c r="D19">
        <v>5720</v>
      </c>
      <c r="F19">
        <f t="shared" si="0"/>
        <v>82829.504065040674</v>
      </c>
      <c r="G19">
        <f t="shared" si="3"/>
        <v>4.5863423785504287E-2</v>
      </c>
      <c r="H19">
        <f t="shared" si="2"/>
        <v>0.95413657621449577</v>
      </c>
    </row>
    <row r="20" spans="1:8" x14ac:dyDescent="0.2">
      <c r="B20" t="s">
        <v>38</v>
      </c>
      <c r="C20">
        <v>464589</v>
      </c>
      <c r="D20">
        <v>5720</v>
      </c>
      <c r="F20">
        <f t="shared" si="0"/>
        <v>48180.504065040674</v>
      </c>
      <c r="G20">
        <f t="shared" si="3"/>
        <v>2.6677968208031515E-2</v>
      </c>
      <c r="H20">
        <f t="shared" si="2"/>
        <v>0.97332203179196852</v>
      </c>
    </row>
    <row r="21" spans="1:8" x14ac:dyDescent="0.2">
      <c r="B21" t="s">
        <v>39</v>
      </c>
      <c r="C21">
        <v>469765</v>
      </c>
      <c r="D21">
        <v>5720</v>
      </c>
      <c r="F21">
        <f t="shared" si="0"/>
        <v>53356.504065040674</v>
      </c>
      <c r="G21">
        <f t="shared" si="3"/>
        <v>2.954396486216292E-2</v>
      </c>
      <c r="H21">
        <f t="shared" si="2"/>
        <v>0.97045603513783707</v>
      </c>
    </row>
    <row r="22" spans="1:8" x14ac:dyDescent="0.2">
      <c r="B22" t="s">
        <v>40</v>
      </c>
      <c r="C22">
        <v>463965</v>
      </c>
      <c r="D22">
        <v>5720</v>
      </c>
      <c r="F22">
        <f t="shared" si="0"/>
        <v>47556.504065040674</v>
      </c>
      <c r="G22">
        <f t="shared" si="3"/>
        <v>2.6332453928244421E-2</v>
      </c>
      <c r="H22">
        <f t="shared" si="2"/>
        <v>0.97366754607175554</v>
      </c>
    </row>
    <row r="23" spans="1:8" x14ac:dyDescent="0.2">
      <c r="A23" t="s">
        <v>76</v>
      </c>
      <c r="B23" t="s">
        <v>41</v>
      </c>
      <c r="C23">
        <v>1910350</v>
      </c>
      <c r="D23">
        <v>7860</v>
      </c>
      <c r="F23">
        <f t="shared" si="0"/>
        <v>1338152.3115299335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1706962</v>
      </c>
      <c r="D24">
        <v>7860</v>
      </c>
      <c r="F24">
        <f t="shared" si="0"/>
        <v>1134764.3115299335</v>
      </c>
      <c r="G24">
        <f t="shared" ref="G24:G34" si="4">F24/$F$23</f>
        <v>0.84800833339557369</v>
      </c>
      <c r="H24">
        <f t="shared" si="2"/>
        <v>0.15199166660442631</v>
      </c>
    </row>
    <row r="25" spans="1:8" x14ac:dyDescent="0.2">
      <c r="B25" t="s">
        <v>43</v>
      </c>
      <c r="C25">
        <v>1163171</v>
      </c>
      <c r="D25">
        <v>7860</v>
      </c>
      <c r="F25">
        <f t="shared" si="0"/>
        <v>590973.31152993347</v>
      </c>
      <c r="G25">
        <f t="shared" si="4"/>
        <v>0.441633815850352</v>
      </c>
      <c r="H25">
        <f t="shared" si="2"/>
        <v>0.558366184149648</v>
      </c>
    </row>
    <row r="26" spans="1:8" x14ac:dyDescent="0.2">
      <c r="B26" t="s">
        <v>44</v>
      </c>
      <c r="C26">
        <v>814987</v>
      </c>
      <c r="D26">
        <v>7860</v>
      </c>
      <c r="F26">
        <f t="shared" si="0"/>
        <v>242789.31152993347</v>
      </c>
      <c r="G26">
        <f t="shared" si="4"/>
        <v>0.18143623071752432</v>
      </c>
      <c r="H26">
        <f t="shared" si="2"/>
        <v>0.81856376928247565</v>
      </c>
    </row>
    <row r="27" spans="1:8" x14ac:dyDescent="0.2">
      <c r="B27" t="s">
        <v>45</v>
      </c>
      <c r="C27">
        <v>780837</v>
      </c>
      <c r="D27">
        <v>7860</v>
      </c>
      <c r="F27">
        <f t="shared" si="0"/>
        <v>208639.31152993347</v>
      </c>
      <c r="G27">
        <f t="shared" si="4"/>
        <v>0.15591596691365606</v>
      </c>
      <c r="H27">
        <f t="shared" si="2"/>
        <v>0.84408403308634394</v>
      </c>
    </row>
    <row r="28" spans="1:8" x14ac:dyDescent="0.2">
      <c r="B28" t="s">
        <v>46</v>
      </c>
      <c r="C28">
        <v>740900</v>
      </c>
      <c r="D28">
        <v>7860</v>
      </c>
      <c r="F28">
        <f t="shared" si="0"/>
        <v>168702.31152993347</v>
      </c>
      <c r="G28">
        <f t="shared" si="4"/>
        <v>0.12607108329623037</v>
      </c>
      <c r="H28">
        <f t="shared" si="2"/>
        <v>0.8739289167037696</v>
      </c>
    </row>
    <row r="29" spans="1:8" x14ac:dyDescent="0.2">
      <c r="B29" t="s">
        <v>47</v>
      </c>
      <c r="C29">
        <v>686271</v>
      </c>
      <c r="D29">
        <v>7860</v>
      </c>
      <c r="F29">
        <f t="shared" si="0"/>
        <v>114073.31152993347</v>
      </c>
      <c r="G29">
        <f t="shared" si="4"/>
        <v>8.5246881499992641E-2</v>
      </c>
      <c r="H29">
        <f t="shared" si="2"/>
        <v>0.9147531185000074</v>
      </c>
    </row>
    <row r="30" spans="1:8" x14ac:dyDescent="0.2">
      <c r="B30" t="s">
        <v>48</v>
      </c>
      <c r="C30">
        <v>659019</v>
      </c>
      <c r="D30">
        <v>7860</v>
      </c>
      <c r="F30">
        <f t="shared" si="0"/>
        <v>86821.311529933475</v>
      </c>
      <c r="G30">
        <f t="shared" si="4"/>
        <v>6.4881486794779827E-2</v>
      </c>
      <c r="H30">
        <f t="shared" si="2"/>
        <v>0.93511851320522021</v>
      </c>
    </row>
    <row r="31" spans="1:8" x14ac:dyDescent="0.2">
      <c r="B31" t="s">
        <v>49</v>
      </c>
      <c r="C31">
        <v>651061</v>
      </c>
      <c r="D31">
        <v>7860</v>
      </c>
      <c r="F31">
        <f t="shared" si="0"/>
        <v>78863.311529933475</v>
      </c>
      <c r="G31">
        <f t="shared" si="4"/>
        <v>5.8934480664437697E-2</v>
      </c>
      <c r="H31">
        <f t="shared" si="2"/>
        <v>0.94106551933556226</v>
      </c>
    </row>
    <row r="32" spans="1:8" x14ac:dyDescent="0.2">
      <c r="B32" t="s">
        <v>50</v>
      </c>
      <c r="C32">
        <v>645851</v>
      </c>
      <c r="D32">
        <v>7860</v>
      </c>
      <c r="F32">
        <f t="shared" si="0"/>
        <v>73653.311529933475</v>
      </c>
      <c r="G32">
        <f t="shared" si="4"/>
        <v>5.5041052423788983E-2</v>
      </c>
      <c r="H32">
        <f t="shared" si="2"/>
        <v>0.94495894757621102</v>
      </c>
    </row>
    <row r="33" spans="1:8" x14ac:dyDescent="0.2">
      <c r="A33" t="s">
        <v>77</v>
      </c>
      <c r="B33" t="s">
        <v>51</v>
      </c>
      <c r="C33">
        <v>3788535</v>
      </c>
      <c r="D33">
        <v>15080</v>
      </c>
      <c r="F33">
        <f t="shared" si="0"/>
        <v>2690730.7834441978</v>
      </c>
      <c r="G33">
        <f>F33/$F$33</f>
        <v>1</v>
      </c>
      <c r="H33">
        <f t="shared" si="2"/>
        <v>0</v>
      </c>
    </row>
    <row r="34" spans="1:8" x14ac:dyDescent="0.2">
      <c r="B34" t="s">
        <v>52</v>
      </c>
      <c r="C34">
        <v>3489336</v>
      </c>
      <c r="D34">
        <v>15196</v>
      </c>
      <c r="F34">
        <f t="shared" si="0"/>
        <v>2383087.1356245382</v>
      </c>
      <c r="G34">
        <f t="shared" ref="G34:G43" si="5">F34/$F$33</f>
        <v>0.88566539257195076</v>
      </c>
      <c r="H34">
        <f t="shared" si="2"/>
        <v>0.11433460742804924</v>
      </c>
    </row>
    <row r="35" spans="1:8" x14ac:dyDescent="0.2">
      <c r="B35" t="s">
        <v>53</v>
      </c>
      <c r="C35">
        <v>3386200</v>
      </c>
      <c r="D35">
        <v>15080</v>
      </c>
      <c r="F35">
        <f t="shared" si="0"/>
        <v>2288395.7834441978</v>
      </c>
      <c r="G35">
        <f t="shared" si="5"/>
        <v>0.8504737068176691</v>
      </c>
      <c r="H35">
        <f t="shared" si="2"/>
        <v>0.1495262931823309</v>
      </c>
    </row>
    <row r="36" spans="1:8" x14ac:dyDescent="0.2">
      <c r="B36" t="s">
        <v>54</v>
      </c>
      <c r="C36">
        <v>2028352</v>
      </c>
      <c r="D36">
        <v>15196</v>
      </c>
      <c r="F36">
        <f t="shared" si="0"/>
        <v>922103.13562453818</v>
      </c>
      <c r="G36">
        <f t="shared" si="5"/>
        <v>0.34269617060842661</v>
      </c>
      <c r="H36">
        <f t="shared" si="2"/>
        <v>0.65730382939157339</v>
      </c>
    </row>
    <row r="37" spans="1:8" x14ac:dyDescent="0.2">
      <c r="B37" t="s">
        <v>55</v>
      </c>
      <c r="C37">
        <v>1763973</v>
      </c>
      <c r="D37">
        <v>15080</v>
      </c>
      <c r="F37">
        <f t="shared" si="0"/>
        <v>666168.78344419808</v>
      </c>
      <c r="G37">
        <f t="shared" si="5"/>
        <v>0.24757912889058584</v>
      </c>
      <c r="H37">
        <f t="shared" si="2"/>
        <v>0.75242087110941414</v>
      </c>
    </row>
    <row r="38" spans="1:8" x14ac:dyDescent="0.2">
      <c r="B38" t="s">
        <v>56</v>
      </c>
      <c r="C38">
        <v>1557937</v>
      </c>
      <c r="D38">
        <v>15080</v>
      </c>
      <c r="F38">
        <f t="shared" si="0"/>
        <v>460132.78344419808</v>
      </c>
      <c r="G38">
        <f t="shared" si="5"/>
        <v>0.17100662254111407</v>
      </c>
      <c r="H38">
        <f t="shared" si="2"/>
        <v>0.82899337745888591</v>
      </c>
    </row>
    <row r="39" spans="1:8" x14ac:dyDescent="0.2">
      <c r="B39" t="s">
        <v>57</v>
      </c>
      <c r="C39">
        <v>1546616</v>
      </c>
      <c r="D39">
        <v>15196</v>
      </c>
      <c r="F39">
        <f t="shared" si="0"/>
        <v>440367.13562453818</v>
      </c>
      <c r="G39">
        <f t="shared" si="5"/>
        <v>0.16366079368997966</v>
      </c>
      <c r="H39">
        <f t="shared" si="2"/>
        <v>0.83633920631002034</v>
      </c>
    </row>
    <row r="40" spans="1:8" x14ac:dyDescent="0.2">
      <c r="B40" t="s">
        <v>58</v>
      </c>
      <c r="C40">
        <v>1445212</v>
      </c>
      <c r="D40">
        <v>15080</v>
      </c>
      <c r="F40">
        <f t="shared" si="0"/>
        <v>347407.78344419808</v>
      </c>
      <c r="G40">
        <f t="shared" si="5"/>
        <v>0.12911279923720501</v>
      </c>
      <c r="H40">
        <f t="shared" si="2"/>
        <v>0.87088720076279502</v>
      </c>
    </row>
    <row r="41" spans="1:8" x14ac:dyDescent="0.2">
      <c r="B41" t="s">
        <v>59</v>
      </c>
      <c r="C41">
        <v>1459835</v>
      </c>
      <c r="D41">
        <v>15196</v>
      </c>
      <c r="F41">
        <f t="shared" si="0"/>
        <v>353586.13562453818</v>
      </c>
      <c r="G41">
        <f t="shared" si="5"/>
        <v>0.13140896064374738</v>
      </c>
      <c r="H41">
        <f t="shared" si="2"/>
        <v>0.86859103935625259</v>
      </c>
    </row>
    <row r="42" spans="1:8" x14ac:dyDescent="0.2">
      <c r="B42" t="s">
        <v>60</v>
      </c>
      <c r="C42">
        <v>1394168</v>
      </c>
      <c r="D42">
        <v>15080</v>
      </c>
      <c r="F42">
        <f t="shared" si="0"/>
        <v>296363.78344419808</v>
      </c>
      <c r="G42">
        <f t="shared" si="5"/>
        <v>0.11014248815514927</v>
      </c>
      <c r="H42">
        <f t="shared" si="2"/>
        <v>0.88985751184485073</v>
      </c>
    </row>
    <row r="43" spans="1:8" x14ac:dyDescent="0.2">
      <c r="A43" t="s">
        <v>78</v>
      </c>
      <c r="B43" t="s">
        <v>61</v>
      </c>
      <c r="C43">
        <v>3378876</v>
      </c>
      <c r="D43">
        <v>16384</v>
      </c>
      <c r="F43">
        <f t="shared" si="0"/>
        <v>2186142.2941611232</v>
      </c>
      <c r="G43">
        <f>F43/$F$49</f>
        <v>0.9946987735239009</v>
      </c>
      <c r="H43">
        <f t="shared" si="2"/>
        <v>5.3012264760990968E-3</v>
      </c>
    </row>
    <row r="44" spans="1:8" x14ac:dyDescent="0.2">
      <c r="B44" t="s">
        <v>62</v>
      </c>
      <c r="C44">
        <v>2960926</v>
      </c>
      <c r="D44">
        <v>16384</v>
      </c>
      <c r="F44">
        <f t="shared" si="0"/>
        <v>1768192.2941611235</v>
      </c>
      <c r="G44">
        <f t="shared" ref="G44:G52" si="6">F44/$F$49</f>
        <v>0.80453075312345312</v>
      </c>
      <c r="H44">
        <f t="shared" si="2"/>
        <v>0.19546924687654688</v>
      </c>
    </row>
    <row r="45" spans="1:8" x14ac:dyDescent="0.2">
      <c r="B45" t="s">
        <v>63</v>
      </c>
      <c r="C45">
        <v>3188502</v>
      </c>
      <c r="D45">
        <v>16384</v>
      </c>
      <c r="F45">
        <f t="shared" si="0"/>
        <v>1995768.2941611235</v>
      </c>
      <c r="G45">
        <f t="shared" si="6"/>
        <v>0.90807825261059827</v>
      </c>
      <c r="H45">
        <f t="shared" si="2"/>
        <v>9.1921747389401731E-2</v>
      </c>
    </row>
    <row r="46" spans="1:8" x14ac:dyDescent="0.2">
      <c r="B46" t="s">
        <v>64</v>
      </c>
      <c r="C46">
        <v>2982164</v>
      </c>
      <c r="D46">
        <v>16384</v>
      </c>
      <c r="F46">
        <f t="shared" si="0"/>
        <v>1789430.2941611235</v>
      </c>
      <c r="G46">
        <f t="shared" si="6"/>
        <v>0.81419408227111367</v>
      </c>
      <c r="H46">
        <f t="shared" si="2"/>
        <v>0.18580591772888633</v>
      </c>
    </row>
    <row r="47" spans="1:8" x14ac:dyDescent="0.2">
      <c r="B47" t="s">
        <v>65</v>
      </c>
      <c r="C47">
        <v>2911762</v>
      </c>
      <c r="D47">
        <v>16384</v>
      </c>
      <c r="F47">
        <f t="shared" si="0"/>
        <v>1719028.2941611235</v>
      </c>
      <c r="G47">
        <f t="shared" si="6"/>
        <v>0.78216104250025031</v>
      </c>
      <c r="H47">
        <f t="shared" si="2"/>
        <v>0.21783895749974969</v>
      </c>
    </row>
    <row r="48" spans="1:8" x14ac:dyDescent="0.2">
      <c r="B48" t="s">
        <v>66</v>
      </c>
      <c r="C48">
        <v>2607256</v>
      </c>
      <c r="D48">
        <v>16384</v>
      </c>
      <c r="F48">
        <f t="shared" si="0"/>
        <v>1414522.2941611235</v>
      </c>
      <c r="G48">
        <f t="shared" si="6"/>
        <v>0.64361025120928539</v>
      </c>
      <c r="H48">
        <f t="shared" si="2"/>
        <v>0.35638974879071461</v>
      </c>
    </row>
    <row r="49" spans="1:8" x14ac:dyDescent="0.2">
      <c r="B49" t="s">
        <v>67</v>
      </c>
      <c r="C49">
        <v>3390527</v>
      </c>
      <c r="D49">
        <v>16384</v>
      </c>
      <c r="F49">
        <f t="shared" si="0"/>
        <v>2197793.2941611232</v>
      </c>
      <c r="G49">
        <f t="shared" si="6"/>
        <v>1</v>
      </c>
      <c r="H49">
        <f t="shared" si="2"/>
        <v>0</v>
      </c>
    </row>
    <row r="50" spans="1:8" x14ac:dyDescent="0.2">
      <c r="B50" t="s">
        <v>68</v>
      </c>
      <c r="C50">
        <v>2752303</v>
      </c>
      <c r="D50">
        <v>16384</v>
      </c>
      <c r="F50">
        <f t="shared" si="0"/>
        <v>1559569.2941611235</v>
      </c>
      <c r="G50">
        <f t="shared" si="6"/>
        <v>0.70960690357206513</v>
      </c>
      <c r="H50">
        <f t="shared" si="2"/>
        <v>0.29039309642793487</v>
      </c>
    </row>
    <row r="51" spans="1:8" x14ac:dyDescent="0.2">
      <c r="B51" t="s">
        <v>69</v>
      </c>
      <c r="C51">
        <v>2849853</v>
      </c>
      <c r="D51">
        <v>16384</v>
      </c>
      <c r="F51">
        <f t="shared" si="0"/>
        <v>1657119.2941611235</v>
      </c>
      <c r="G51">
        <f t="shared" si="6"/>
        <v>0.75399233338439597</v>
      </c>
      <c r="H51">
        <f t="shared" si="2"/>
        <v>0.24600766661560403</v>
      </c>
    </row>
    <row r="52" spans="1:8" x14ac:dyDescent="0.2">
      <c r="B52" t="s">
        <v>70</v>
      </c>
      <c r="C52">
        <v>2660262</v>
      </c>
      <c r="D52">
        <v>16384</v>
      </c>
      <c r="F52">
        <f t="shared" si="0"/>
        <v>1467528.2941611235</v>
      </c>
      <c r="G52">
        <f t="shared" si="6"/>
        <v>0.66772807891438446</v>
      </c>
      <c r="H52">
        <f t="shared" si="2"/>
        <v>0.33227192108561554</v>
      </c>
    </row>
    <row r="53" spans="1:8" x14ac:dyDescent="0.2">
      <c r="A53" t="s">
        <v>79</v>
      </c>
      <c r="B53">
        <v>6</v>
      </c>
      <c r="C53">
        <v>787973</v>
      </c>
      <c r="D53">
        <v>10824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211214 Cy5 ladder EMSA with yKE</vt:lpstr>
      <vt:lpstr>App 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2021-12-28T22:55:35Z</dcterms:created>
  <dcterms:modified xsi:type="dcterms:W3CDTF">2021-12-28T23:06:16Z</dcterms:modified>
</cp:coreProperties>
</file>